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aug\Dropbox\2Tal Regnskab\Indlæg Blog\"/>
    </mc:Choice>
  </mc:AlternateContent>
  <xr:revisionPtr revIDLastSave="0" documentId="13_ncr:1_{F5849224-E839-447D-98F9-B58849FDA563}" xr6:coauthVersionLast="44" xr6:coauthVersionMax="44" xr10:uidLastSave="{00000000-0000-0000-0000-000000000000}"/>
  <bookViews>
    <workbookView xWindow="-108" yWindow="-108" windowWidth="23256" windowHeight="12576" xr2:uid="{F79A1598-5758-4525-AEC5-CDAE3A09B7CD}"/>
  </bookViews>
  <sheets>
    <sheet name="Moms " sheetId="1" r:id="rId1"/>
    <sheet name="Lønsumsafgif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" l="1"/>
  <c r="H12" i="2"/>
  <c r="I12" i="2" s="1"/>
  <c r="H11" i="2"/>
  <c r="I11" i="2" s="1"/>
  <c r="H10" i="2"/>
  <c r="H9" i="2"/>
  <c r="I9" i="2" s="1"/>
  <c r="H8" i="2"/>
  <c r="H7" i="2"/>
  <c r="H6" i="2"/>
  <c r="I6" i="2" s="1"/>
  <c r="E6" i="2"/>
  <c r="F6" i="2"/>
  <c r="G6" i="2"/>
  <c r="E7" i="2"/>
  <c r="F7" i="2" s="1"/>
  <c r="E8" i="2"/>
  <c r="F8" i="2"/>
  <c r="G8" i="2"/>
  <c r="E9" i="2"/>
  <c r="F9" i="2"/>
  <c r="G9" i="2"/>
  <c r="E10" i="2"/>
  <c r="G10" i="2" s="1"/>
  <c r="F10" i="2"/>
  <c r="E11" i="2"/>
  <c r="F11" i="2"/>
  <c r="G11" i="2"/>
  <c r="E12" i="2"/>
  <c r="F12" i="2"/>
  <c r="G12" i="2"/>
  <c r="E13" i="2"/>
  <c r="F13" i="2"/>
  <c r="G13" i="2"/>
  <c r="E7" i="1"/>
  <c r="E8" i="1"/>
  <c r="E9" i="1"/>
  <c r="F9" i="1" s="1"/>
  <c r="E10" i="1"/>
  <c r="E11" i="1"/>
  <c r="E12" i="1"/>
  <c r="E13" i="1"/>
  <c r="E6" i="1"/>
  <c r="I8" i="2" l="1"/>
  <c r="I10" i="2"/>
  <c r="F11" i="1"/>
  <c r="G11" i="1" s="1"/>
  <c r="H11" i="1" s="1"/>
  <c r="I11" i="1" s="1"/>
  <c r="G9" i="1"/>
  <c r="H9" i="1" s="1"/>
  <c r="I9" i="1" s="1"/>
  <c r="F8" i="1"/>
  <c r="G8" i="1" s="1"/>
  <c r="H8" i="1" s="1"/>
  <c r="I8" i="1" s="1"/>
  <c r="F6" i="1"/>
  <c r="G6" i="1" s="1"/>
  <c r="H6" i="1" s="1"/>
  <c r="I6" i="1" s="1"/>
  <c r="I13" i="2"/>
  <c r="G7" i="2"/>
  <c r="F12" i="1"/>
  <c r="G12" i="1" s="1"/>
  <c r="H12" i="1" s="1"/>
  <c r="I12" i="1" s="1"/>
  <c r="F10" i="1"/>
  <c r="G10" i="1" s="1"/>
  <c r="H10" i="1" s="1"/>
  <c r="I10" i="1" s="1"/>
  <c r="F7" i="1"/>
  <c r="G7" i="1" s="1"/>
  <c r="H7" i="1" s="1"/>
  <c r="I7" i="1" s="1"/>
  <c r="F13" i="1"/>
  <c r="G13" i="1" s="1"/>
  <c r="H13" i="1" s="1"/>
  <c r="I13" i="1" s="1"/>
  <c r="I7" i="2" l="1"/>
</calcChain>
</file>

<file path=xl/sharedStrings.xml><?xml version="1.0" encoding="utf-8"?>
<sst xmlns="http://schemas.openxmlformats.org/spreadsheetml/2006/main" count="30" uniqueCount="23">
  <si>
    <t xml:space="preserve">Momsfrit </t>
  </si>
  <si>
    <t>Moms pligtig 25 %</t>
  </si>
  <si>
    <t>(lønsums afgift 4,12 %)</t>
  </si>
  <si>
    <t>Timer</t>
  </si>
  <si>
    <t>Beløb</t>
  </si>
  <si>
    <t>Lønsum</t>
  </si>
  <si>
    <t>Før skat</t>
  </si>
  <si>
    <t xml:space="preserve">Efter skat </t>
  </si>
  <si>
    <t>B-skat</t>
  </si>
  <si>
    <t>Moms 25 %</t>
  </si>
  <si>
    <t>Timepris</t>
  </si>
  <si>
    <t xml:space="preserve">Timepris </t>
  </si>
  <si>
    <t xml:space="preserve">(Time prisen er inklusiv moms) </t>
  </si>
  <si>
    <t xml:space="preserve">B -skat </t>
  </si>
  <si>
    <t>Grønne felter=</t>
  </si>
  <si>
    <t>Her må du ændre i timepris, og antal timer</t>
  </si>
  <si>
    <t>Røde felter=</t>
  </si>
  <si>
    <t xml:space="preserve">Mellemregninger - dem må du ikke ændre på, medmindre du vil ødelægge beregningerne </t>
  </si>
  <si>
    <t xml:space="preserve">Rød skrift  = </t>
  </si>
  <si>
    <t xml:space="preserve">Moms beløbet + B-skatten der skal afregnes til skat </t>
  </si>
  <si>
    <t>Grøn felt=</t>
  </si>
  <si>
    <t>Rød felt=</t>
  </si>
  <si>
    <t>Mellemregninger - dem må du ikke ændre på.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</si>
</sst>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9" fontId="1" fillId="0" borderId="1" xfId="0" applyNumberFormat="1" applyFont="1" applyBorder="1"/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4" fontId="0" fillId="3" borderId="3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EC284-6397-4A43-8E9D-EEA99DF2E320}">
  <dimension ref="B4:I20"/>
  <sheetViews>
    <sheetView tabSelected="1" workbookViewId="0">
      <selection activeCell="E24" sqref="E24"/>
    </sheetView>
  </sheetViews>
  <sheetFormatPr defaultRowHeight="14.4" x14ac:dyDescent="0.3"/>
  <cols>
    <col min="2" max="2" width="12.33203125" customWidth="1"/>
    <col min="6" max="6" width="11.5546875" customWidth="1"/>
    <col min="7" max="7" width="8.88671875" style="1"/>
    <col min="8" max="8" width="12.21875" customWidth="1"/>
    <col min="9" max="9" width="10.88671875" bestFit="1" customWidth="1"/>
  </cols>
  <sheetData>
    <row r="4" spans="2:9" x14ac:dyDescent="0.3">
      <c r="D4" t="s">
        <v>1</v>
      </c>
      <c r="H4" s="3" t="s">
        <v>13</v>
      </c>
    </row>
    <row r="5" spans="2:9" x14ac:dyDescent="0.3">
      <c r="C5" s="5" t="s">
        <v>11</v>
      </c>
      <c r="D5" s="6" t="s">
        <v>3</v>
      </c>
      <c r="E5" s="21" t="s">
        <v>4</v>
      </c>
      <c r="F5" s="8" t="s">
        <v>9</v>
      </c>
      <c r="G5" s="24" t="s">
        <v>6</v>
      </c>
      <c r="H5" s="9">
        <v>0.45</v>
      </c>
      <c r="I5" s="27" t="s">
        <v>7</v>
      </c>
    </row>
    <row r="6" spans="2:9" x14ac:dyDescent="0.3">
      <c r="C6" s="10">
        <v>1000</v>
      </c>
      <c r="D6" s="12">
        <v>2</v>
      </c>
      <c r="E6" s="22">
        <f>D6*C6</f>
        <v>2000</v>
      </c>
      <c r="F6" s="14">
        <f>E6*0.2</f>
        <v>400</v>
      </c>
      <c r="G6" s="25">
        <f>E6-F6</f>
        <v>1600</v>
      </c>
      <c r="H6" s="14">
        <f>H5*G6</f>
        <v>720</v>
      </c>
      <c r="I6" s="25">
        <f>G6-H6</f>
        <v>880</v>
      </c>
    </row>
    <row r="7" spans="2:9" x14ac:dyDescent="0.3">
      <c r="C7" s="10">
        <v>1000</v>
      </c>
      <c r="D7" s="12">
        <v>4</v>
      </c>
      <c r="E7" s="22">
        <f t="shared" ref="E7:E13" si="0">D7*C7</f>
        <v>4000</v>
      </c>
      <c r="F7" s="14">
        <f t="shared" ref="F7:F13" si="1">E7*0.2</f>
        <v>800</v>
      </c>
      <c r="G7" s="25">
        <f t="shared" ref="G7:G13" si="2">E7-F7</f>
        <v>3200</v>
      </c>
      <c r="H7" s="14">
        <f>H5*G7</f>
        <v>1440</v>
      </c>
      <c r="I7" s="25">
        <f t="shared" ref="I7:I12" si="3">G7-H7</f>
        <v>1760</v>
      </c>
    </row>
    <row r="8" spans="2:9" x14ac:dyDescent="0.3">
      <c r="C8" s="10">
        <v>1000</v>
      </c>
      <c r="D8" s="12">
        <v>6</v>
      </c>
      <c r="E8" s="22">
        <f t="shared" si="0"/>
        <v>6000</v>
      </c>
      <c r="F8" s="14">
        <f t="shared" si="1"/>
        <v>1200</v>
      </c>
      <c r="G8" s="25">
        <f t="shared" si="2"/>
        <v>4800</v>
      </c>
      <c r="H8" s="14">
        <f>H5*G8</f>
        <v>2160</v>
      </c>
      <c r="I8" s="25">
        <f t="shared" si="3"/>
        <v>2640</v>
      </c>
    </row>
    <row r="9" spans="2:9" x14ac:dyDescent="0.3">
      <c r="C9" s="10">
        <v>1000</v>
      </c>
      <c r="D9" s="12">
        <v>8</v>
      </c>
      <c r="E9" s="22">
        <f t="shared" si="0"/>
        <v>8000</v>
      </c>
      <c r="F9" s="14">
        <f t="shared" si="1"/>
        <v>1600</v>
      </c>
      <c r="G9" s="25">
        <f t="shared" si="2"/>
        <v>6400</v>
      </c>
      <c r="H9" s="14">
        <f>H5*G9</f>
        <v>2880</v>
      </c>
      <c r="I9" s="25">
        <f t="shared" si="3"/>
        <v>3520</v>
      </c>
    </row>
    <row r="10" spans="2:9" x14ac:dyDescent="0.3">
      <c r="C10" s="10">
        <v>1000</v>
      </c>
      <c r="D10" s="12">
        <v>10</v>
      </c>
      <c r="E10" s="22">
        <f t="shared" si="0"/>
        <v>10000</v>
      </c>
      <c r="F10" s="14">
        <f t="shared" si="1"/>
        <v>2000</v>
      </c>
      <c r="G10" s="25">
        <f t="shared" si="2"/>
        <v>8000</v>
      </c>
      <c r="H10" s="14">
        <f>H5*G10</f>
        <v>3600</v>
      </c>
      <c r="I10" s="25">
        <f t="shared" si="3"/>
        <v>4400</v>
      </c>
    </row>
    <row r="11" spans="2:9" x14ac:dyDescent="0.3">
      <c r="C11" s="10">
        <v>1000</v>
      </c>
      <c r="D11" s="12">
        <v>12</v>
      </c>
      <c r="E11" s="22">
        <f t="shared" si="0"/>
        <v>12000</v>
      </c>
      <c r="F11" s="14">
        <f t="shared" si="1"/>
        <v>2400</v>
      </c>
      <c r="G11" s="25">
        <f t="shared" si="2"/>
        <v>9600</v>
      </c>
      <c r="H11" s="14">
        <f>H5*G11</f>
        <v>4320</v>
      </c>
      <c r="I11" s="25">
        <f t="shared" si="3"/>
        <v>5280</v>
      </c>
    </row>
    <row r="12" spans="2:9" x14ac:dyDescent="0.3">
      <c r="C12" s="10">
        <v>1000</v>
      </c>
      <c r="D12" s="12">
        <v>14</v>
      </c>
      <c r="E12" s="22">
        <f t="shared" si="0"/>
        <v>14000</v>
      </c>
      <c r="F12" s="14">
        <f t="shared" si="1"/>
        <v>2800</v>
      </c>
      <c r="G12" s="25">
        <f t="shared" si="2"/>
        <v>11200</v>
      </c>
      <c r="H12" s="14">
        <f>H5*G12</f>
        <v>5040</v>
      </c>
      <c r="I12" s="25">
        <f t="shared" si="3"/>
        <v>6160</v>
      </c>
    </row>
    <row r="13" spans="2:9" x14ac:dyDescent="0.3">
      <c r="C13" s="11">
        <v>1000</v>
      </c>
      <c r="D13" s="13">
        <v>16</v>
      </c>
      <c r="E13" s="23">
        <f t="shared" si="0"/>
        <v>16000</v>
      </c>
      <c r="F13" s="15">
        <f t="shared" si="1"/>
        <v>3200</v>
      </c>
      <c r="G13" s="26">
        <f t="shared" si="2"/>
        <v>12800</v>
      </c>
      <c r="H13" s="15">
        <f>H5*G13</f>
        <v>5760</v>
      </c>
      <c r="I13" s="26">
        <f>G13-H13</f>
        <v>7040</v>
      </c>
    </row>
    <row r="16" spans="2:9" x14ac:dyDescent="0.3">
      <c r="B16" t="s">
        <v>12</v>
      </c>
    </row>
    <row r="18" spans="2:3" x14ac:dyDescent="0.3">
      <c r="B18" s="4" t="s">
        <v>20</v>
      </c>
      <c r="C18" t="s">
        <v>15</v>
      </c>
    </row>
    <row r="19" spans="2:3" x14ac:dyDescent="0.3">
      <c r="B19" s="28" t="s">
        <v>21</v>
      </c>
      <c r="C19" t="s">
        <v>22</v>
      </c>
    </row>
    <row r="20" spans="2:3" x14ac:dyDescent="0.3">
      <c r="B20" s="2" t="s">
        <v>18</v>
      </c>
      <c r="C20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F1BE-1D9B-4D98-9087-FCFCED1CCA96}">
  <dimension ref="B4:I19"/>
  <sheetViews>
    <sheetView workbookViewId="0">
      <selection activeCell="C15" sqref="C15"/>
    </sheetView>
  </sheetViews>
  <sheetFormatPr defaultRowHeight="14.4" x14ac:dyDescent="0.3"/>
  <cols>
    <col min="2" max="2" width="12.88671875" bestFit="1" customWidth="1"/>
    <col min="8" max="8" width="11.33203125" bestFit="1" customWidth="1"/>
  </cols>
  <sheetData>
    <row r="4" spans="3:9" x14ac:dyDescent="0.3">
      <c r="C4" s="16"/>
      <c r="D4" s="17" t="s">
        <v>0</v>
      </c>
      <c r="E4" s="17" t="s">
        <v>2</v>
      </c>
      <c r="F4" s="17"/>
      <c r="G4" s="18"/>
      <c r="H4" s="19" t="s">
        <v>8</v>
      </c>
      <c r="I4" s="20"/>
    </row>
    <row r="5" spans="3:9" x14ac:dyDescent="0.3">
      <c r="C5" s="5" t="s">
        <v>10</v>
      </c>
      <c r="D5" s="5" t="s">
        <v>3</v>
      </c>
      <c r="E5" s="29" t="s">
        <v>4</v>
      </c>
      <c r="F5" s="7" t="s">
        <v>5</v>
      </c>
      <c r="G5" s="24" t="s">
        <v>6</v>
      </c>
      <c r="H5" s="9">
        <v>0.45</v>
      </c>
      <c r="I5" s="21" t="s">
        <v>7</v>
      </c>
    </row>
    <row r="6" spans="3:9" x14ac:dyDescent="0.3">
      <c r="C6" s="10">
        <v>1000</v>
      </c>
      <c r="D6" s="10">
        <v>2</v>
      </c>
      <c r="E6" s="30">
        <f>C6*D6</f>
        <v>2000</v>
      </c>
      <c r="F6" s="14">
        <f>E6*0.0412</f>
        <v>82.4</v>
      </c>
      <c r="G6" s="25">
        <f>E6-F6</f>
        <v>1917.6</v>
      </c>
      <c r="H6" s="14">
        <f>G6*H5</f>
        <v>862.92</v>
      </c>
      <c r="I6" s="25">
        <f>G6-H6</f>
        <v>1054.6799999999998</v>
      </c>
    </row>
    <row r="7" spans="3:9" x14ac:dyDescent="0.3">
      <c r="C7" s="10">
        <v>1000</v>
      </c>
      <c r="D7" s="10">
        <v>4</v>
      </c>
      <c r="E7" s="30">
        <f>C7*D7</f>
        <v>4000</v>
      </c>
      <c r="F7" s="14">
        <f>E7*0.0412</f>
        <v>164.8</v>
      </c>
      <c r="G7" s="25">
        <f>E7-F7</f>
        <v>3835.2</v>
      </c>
      <c r="H7" s="14">
        <f>G7*H5</f>
        <v>1725.84</v>
      </c>
      <c r="I7" s="25">
        <f>G7-H7</f>
        <v>2109.3599999999997</v>
      </c>
    </row>
    <row r="8" spans="3:9" x14ac:dyDescent="0.3">
      <c r="C8" s="10">
        <v>1000</v>
      </c>
      <c r="D8" s="10">
        <v>6</v>
      </c>
      <c r="E8" s="30">
        <f>C8*D8</f>
        <v>6000</v>
      </c>
      <c r="F8" s="14">
        <f>E8*0.0412</f>
        <v>247.20000000000002</v>
      </c>
      <c r="G8" s="25">
        <f>E8-F8</f>
        <v>5752.8</v>
      </c>
      <c r="H8" s="14">
        <f>G8*H5</f>
        <v>2588.7600000000002</v>
      </c>
      <c r="I8" s="25">
        <f>G8-H8</f>
        <v>3164.04</v>
      </c>
    </row>
    <row r="9" spans="3:9" x14ac:dyDescent="0.3">
      <c r="C9" s="10">
        <v>1000</v>
      </c>
      <c r="D9" s="10">
        <v>8</v>
      </c>
      <c r="E9" s="30">
        <f>C9*D9</f>
        <v>8000</v>
      </c>
      <c r="F9" s="14">
        <f>E9*0.0412</f>
        <v>329.6</v>
      </c>
      <c r="G9" s="25">
        <f>E9-F9</f>
        <v>7670.4</v>
      </c>
      <c r="H9" s="14">
        <f>G9*H5</f>
        <v>3451.68</v>
      </c>
      <c r="I9" s="25">
        <f>G9-H9</f>
        <v>4218.7199999999993</v>
      </c>
    </row>
    <row r="10" spans="3:9" x14ac:dyDescent="0.3">
      <c r="C10" s="10">
        <v>1000</v>
      </c>
      <c r="D10" s="10">
        <v>10</v>
      </c>
      <c r="E10" s="30">
        <f>C10*D10</f>
        <v>10000</v>
      </c>
      <c r="F10" s="14">
        <f>E10*0.0412</f>
        <v>412</v>
      </c>
      <c r="G10" s="25">
        <f>E10-F10</f>
        <v>9588</v>
      </c>
      <c r="H10" s="14">
        <f>G10*H5</f>
        <v>4314.6000000000004</v>
      </c>
      <c r="I10" s="25">
        <f>G10-H10</f>
        <v>5273.4</v>
      </c>
    </row>
    <row r="11" spans="3:9" x14ac:dyDescent="0.3">
      <c r="C11" s="10">
        <v>1000</v>
      </c>
      <c r="D11" s="10">
        <v>12</v>
      </c>
      <c r="E11" s="30">
        <f>C11*D11</f>
        <v>12000</v>
      </c>
      <c r="F11" s="14">
        <f>E11*0.0412</f>
        <v>494.40000000000003</v>
      </c>
      <c r="G11" s="25">
        <f>E11-F11</f>
        <v>11505.6</v>
      </c>
      <c r="H11" s="14">
        <f>G11*H5</f>
        <v>5177.5200000000004</v>
      </c>
      <c r="I11" s="25">
        <f>G11-H11</f>
        <v>6328.08</v>
      </c>
    </row>
    <row r="12" spans="3:9" x14ac:dyDescent="0.3">
      <c r="C12" s="10">
        <v>1000</v>
      </c>
      <c r="D12" s="10">
        <v>14</v>
      </c>
      <c r="E12" s="30">
        <f>C12*D12</f>
        <v>14000</v>
      </c>
      <c r="F12" s="14">
        <f>E12*0.0412</f>
        <v>576.79999999999995</v>
      </c>
      <c r="G12" s="25">
        <f>E12-F12</f>
        <v>13423.2</v>
      </c>
      <c r="H12" s="14">
        <f>G12*H5</f>
        <v>6040.4400000000005</v>
      </c>
      <c r="I12" s="25">
        <f>G12-H12</f>
        <v>7382.76</v>
      </c>
    </row>
    <row r="13" spans="3:9" x14ac:dyDescent="0.3">
      <c r="C13" s="11">
        <v>1000</v>
      </c>
      <c r="D13" s="11">
        <v>16</v>
      </c>
      <c r="E13" s="31">
        <f>C13*D13</f>
        <v>16000</v>
      </c>
      <c r="F13" s="15">
        <f>E13*0.0412</f>
        <v>659.2</v>
      </c>
      <c r="G13" s="26">
        <f>E13-F13</f>
        <v>15340.8</v>
      </c>
      <c r="H13" s="15">
        <f>G13*H5</f>
        <v>6903.36</v>
      </c>
      <c r="I13" s="26">
        <f>G13-H13</f>
        <v>8437.4399999999987</v>
      </c>
    </row>
    <row r="17" spans="2:7" x14ac:dyDescent="0.3">
      <c r="B17" s="4" t="s">
        <v>14</v>
      </c>
      <c r="C17" t="s">
        <v>15</v>
      </c>
      <c r="G17" s="1"/>
    </row>
    <row r="18" spans="2:7" x14ac:dyDescent="0.3">
      <c r="B18" s="28" t="s">
        <v>16</v>
      </c>
      <c r="C18" t="s">
        <v>17</v>
      </c>
      <c r="G18" s="1"/>
    </row>
    <row r="19" spans="2:7" x14ac:dyDescent="0.3">
      <c r="B19" s="2" t="s">
        <v>18</v>
      </c>
      <c r="C19" t="s">
        <v>19</v>
      </c>
      <c r="G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Moms </vt:lpstr>
      <vt:lpstr>Lønsumsafgift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Haugaard</dc:creator>
  <cp:lastModifiedBy>Gitte Haugaard</cp:lastModifiedBy>
  <dcterms:created xsi:type="dcterms:W3CDTF">2019-10-07T07:58:00Z</dcterms:created>
  <dcterms:modified xsi:type="dcterms:W3CDTF">2019-10-07T09:40:14Z</dcterms:modified>
</cp:coreProperties>
</file>